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'PENSIONADOS'!$A$1:$K$80</definedName>
  </definedNames>
  <calcPr fullCalcOnLoad="1"/>
</workbook>
</file>

<file path=xl/sharedStrings.xml><?xml version="1.0" encoding="utf-8"?>
<sst xmlns="http://schemas.openxmlformats.org/spreadsheetml/2006/main" count="209" uniqueCount="89">
  <si>
    <t>MUNICIPIO DE ZAPOTLANEJO, JALISCO</t>
  </si>
  <si>
    <t>NOMINA DE SUELDO</t>
  </si>
  <si>
    <t>HOJA # 1</t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</si>
  <si>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</si>
  <si>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PERCEPCIONES</t>
  </si>
  <si>
    <t>SUB</t>
  </si>
  <si>
    <t xml:space="preserve">NOMBRE </t>
  </si>
  <si>
    <t>CARGO</t>
  </si>
  <si>
    <t>SALARIO</t>
  </si>
  <si>
    <t>OTRAS</t>
  </si>
  <si>
    <t>CUOTA SIND.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</si>
  <si>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</si>
  <si>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</si>
  <si>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</si>
  <si>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</si>
  <si>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</si>
  <si>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</si>
  <si>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</si>
  <si>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</si>
  <si>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</si>
  <si>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</si>
  <si>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</si>
  <si>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</si>
  <si>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</si>
  <si>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</si>
  <si>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</si>
  <si>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</si>
  <si>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</si>
  <si>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</si>
  <si>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</si>
  <si>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</si>
  <si>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</si>
  <si>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</si>
  <si>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Pension</t>
  </si>
  <si>
    <t>Ma. Concepcion Naranjo Molina</t>
  </si>
  <si>
    <t>Hildeliza Rodriguez Camacho</t>
  </si>
  <si>
    <t>TOTAL</t>
  </si>
  <si>
    <t>HOJA # 2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</si>
  <si>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</si>
  <si>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t>Ezequiel Alvarez Salcedo</t>
  </si>
  <si>
    <t>Lucio Vera Gonzalez</t>
  </si>
  <si>
    <t>Ramon Lomeli Limon</t>
  </si>
  <si>
    <t>Juan Aceves Gonzalez</t>
  </si>
  <si>
    <t>Roberto Garcia Olivarez</t>
  </si>
  <si>
    <t>Rodolfo Gomez Barba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</si>
  <si>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</si>
  <si>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</si>
  <si>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</si>
  <si>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</si>
  <si>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</si>
  <si>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</si>
  <si>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</si>
  <si>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</si>
  <si>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</si>
  <si>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Daniel Jimenez Martinez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</si>
  <si>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</si>
  <si>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</si>
  <si>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</si>
  <si>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</si>
  <si>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</si>
  <si>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</si>
  <si>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</si>
  <si>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</si>
  <si>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</si>
  <si>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</si>
  <si>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</si>
  <si>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</si>
  <si>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</si>
  <si>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</si>
  <si>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</si>
  <si>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</si>
  <si>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</si>
  <si>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</si>
  <si>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</si>
  <si>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</si>
  <si>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</si>
  <si>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</si>
  <si>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</si>
  <si>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</si>
  <si>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</si>
  <si>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</si>
  <si>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</si>
  <si>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</si>
  <si>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</si>
  <si>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</si>
  <si>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</si>
  <si>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</si>
  <si>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</si>
  <si>
    <t>SEGUNDA QUINCENA DE AGOSTO  2014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</si>
</sst>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</numFmts>
  <fonts count="48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02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5" xfId="51" applyFont="1" applyBorder="1" applyAlignment="1">
      <alignment vertical="center"/>
      <protection/>
    </xf>
    <xf numFmtId="0" fontId="3" fillId="0" borderId="13" xfId="46" applyNumberFormat="1" applyFont="1" applyFill="1" applyBorder="1" applyAlignment="1" applyProtection="1">
      <alignment horizontal="center"/>
      <protection/>
    </xf>
    <xf numFmtId="164" fontId="3" fillId="0" borderId="16" xfId="46" applyFont="1" applyFill="1" applyBorder="1" applyAlignment="1" applyProtection="1">
      <alignment horizontal="center"/>
      <protection/>
    </xf>
    <xf numFmtId="164" fontId="3" fillId="0" borderId="17" xfId="46" applyFont="1" applyFill="1" applyBorder="1" applyAlignment="1" applyProtection="1">
      <alignment/>
      <protection/>
    </xf>
    <xf numFmtId="164" fontId="3" fillId="0" borderId="17" xfId="46" applyFont="1" applyFill="1" applyBorder="1" applyAlignment="1" applyProtection="1">
      <alignment horizontal="center"/>
      <protection/>
    </xf>
    <xf numFmtId="164" fontId="3" fillId="0" borderId="18" xfId="46" applyFont="1" applyFill="1" applyBorder="1" applyAlignment="1" applyProtection="1">
      <alignment horizontal="center"/>
      <protection/>
    </xf>
    <xf numFmtId="164" fontId="3" fillId="0" borderId="19" xfId="46" applyFont="1" applyFill="1" applyBorder="1" applyAlignment="1" applyProtection="1">
      <alignment horizontal="center"/>
      <protection/>
    </xf>
    <xf numFmtId="164" fontId="3" fillId="0" borderId="20" xfId="46" applyFont="1" applyFill="1" applyBorder="1" applyAlignment="1" applyProtection="1">
      <alignment horizontal="center"/>
      <protection/>
    </xf>
    <xf numFmtId="0" fontId="8" fillId="0" borderId="21" xfId="0" applyFont="1" applyBorder="1" applyAlignment="1">
      <alignment horizontal="left"/>
    </xf>
    <xf numFmtId="0" fontId="9" fillId="33" borderId="22" xfId="0" applyFont="1" applyFill="1" applyBorder="1" applyAlignment="1">
      <alignment horizontal="center" vertical="center"/>
    </xf>
    <xf numFmtId="0" fontId="9" fillId="33" borderId="23" xfId="51" applyFont="1" applyFill="1" applyBorder="1" applyAlignment="1">
      <alignment vertical="center"/>
      <protection/>
    </xf>
    <xf numFmtId="0" fontId="9" fillId="33" borderId="24" xfId="51" applyFont="1" applyFill="1" applyBorder="1" applyAlignment="1">
      <alignment vertical="center"/>
      <protection/>
    </xf>
    <xf numFmtId="164" fontId="9" fillId="0" borderId="22" xfId="46" applyFont="1" applyFill="1" applyBorder="1" applyAlignment="1" applyProtection="1">
      <alignment horizontal="center" vertical="center"/>
      <protection/>
    </xf>
    <xf numFmtId="164" fontId="3" fillId="0" borderId="23" xfId="46" applyFont="1" applyFill="1" applyBorder="1" applyAlignment="1" applyProtection="1">
      <alignment horizontal="center" vertical="center"/>
      <protection/>
    </xf>
    <xf numFmtId="164" fontId="3" fillId="0" borderId="25" xfId="46" applyFont="1" applyFill="1" applyBorder="1" applyAlignment="1" applyProtection="1">
      <alignment/>
      <protection/>
    </xf>
    <xf numFmtId="164" fontId="3" fillId="0" borderId="25" xfId="46" applyFont="1" applyFill="1" applyBorder="1" applyAlignment="1" applyProtection="1">
      <alignment horizontal="center"/>
      <protection/>
    </xf>
    <xf numFmtId="164" fontId="3" fillId="0" borderId="24" xfId="46" applyFont="1" applyFill="1" applyBorder="1" applyAlignment="1" applyProtection="1">
      <alignment horizontal="center"/>
      <protection/>
    </xf>
    <xf numFmtId="164" fontId="3" fillId="0" borderId="26" xfId="46" applyFont="1" applyFill="1" applyBorder="1" applyAlignment="1" applyProtection="1">
      <alignment horizontal="center"/>
      <protection/>
    </xf>
    <xf numFmtId="164" fontId="3" fillId="0" borderId="27" xfId="46" applyFont="1" applyFill="1" applyBorder="1" applyAlignment="1" applyProtection="1">
      <alignment horizontal="center" vertical="center"/>
      <protection/>
    </xf>
    <xf numFmtId="0" fontId="8" fillId="0" borderId="20" xfId="0" applyFont="1" applyBorder="1" applyAlignment="1">
      <alignment horizontal="left"/>
    </xf>
    <xf numFmtId="0" fontId="3" fillId="0" borderId="24" xfId="51" applyFont="1" applyFill="1" applyBorder="1" applyAlignment="1">
      <alignment vertical="center"/>
      <protection/>
    </xf>
    <xf numFmtId="0" fontId="9" fillId="0" borderId="22" xfId="0" applyFont="1" applyFill="1" applyBorder="1" applyAlignment="1">
      <alignment horizontal="center" vertical="center"/>
    </xf>
    <xf numFmtId="164" fontId="3" fillId="0" borderId="28" xfId="46" applyFont="1" applyFill="1" applyBorder="1" applyAlignment="1" applyProtection="1">
      <alignment horizontal="center"/>
      <protection/>
    </xf>
    <xf numFmtId="164" fontId="3" fillId="0" borderId="29" xfId="46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164" fontId="3" fillId="0" borderId="25" xfId="46" applyFont="1" applyFill="1" applyBorder="1" applyAlignment="1" applyProtection="1">
      <alignment horizontal="center" vertical="center"/>
      <protection/>
    </xf>
    <xf numFmtId="164" fontId="3" fillId="0" borderId="30" xfId="46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>
      <alignment/>
    </xf>
    <xf numFmtId="0" fontId="3" fillId="0" borderId="22" xfId="0" applyFont="1" applyFill="1" applyBorder="1" applyAlignment="1">
      <alignment horizontal="center" vertical="center"/>
    </xf>
    <xf numFmtId="164" fontId="9" fillId="33" borderId="25" xfId="46" applyFont="1" applyFill="1" applyBorder="1" applyAlignment="1" applyProtection="1">
      <alignment horizontal="center" vertical="center"/>
      <protection/>
    </xf>
    <xf numFmtId="164" fontId="3" fillId="0" borderId="22" xfId="46" applyFont="1" applyFill="1" applyBorder="1" applyAlignment="1" applyProtection="1">
      <alignment horizontal="center" vertical="center"/>
      <protection/>
    </xf>
    <xf numFmtId="0" fontId="3" fillId="33" borderId="24" xfId="51" applyFont="1" applyFill="1" applyBorder="1" applyAlignment="1">
      <alignment vertical="center" wrapText="1"/>
      <protection/>
    </xf>
    <xf numFmtId="164" fontId="3" fillId="0" borderId="31" xfId="46" applyFont="1" applyFill="1" applyBorder="1" applyAlignment="1" applyProtection="1">
      <alignment horizontal="center"/>
      <protection/>
    </xf>
    <xf numFmtId="0" fontId="3" fillId="0" borderId="23" xfId="51" applyFont="1" applyFill="1" applyBorder="1" applyAlignment="1">
      <alignment vertical="center"/>
      <protection/>
    </xf>
    <xf numFmtId="164" fontId="3" fillId="0" borderId="23" xfId="46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center" vertical="center"/>
    </xf>
    <xf numFmtId="0" fontId="9" fillId="33" borderId="25" xfId="51" applyFont="1" applyFill="1" applyBorder="1" applyAlignment="1">
      <alignment vertical="center"/>
      <protection/>
    </xf>
    <xf numFmtId="0" fontId="3" fillId="33" borderId="25" xfId="51" applyFont="1" applyFill="1" applyBorder="1" applyAlignment="1">
      <alignment vertical="center" wrapText="1"/>
      <protection/>
    </xf>
    <xf numFmtId="164" fontId="9" fillId="0" borderId="25" xfId="46" applyFont="1" applyFill="1" applyBorder="1" applyAlignment="1" applyProtection="1">
      <alignment horizontal="center" vertical="center"/>
      <protection/>
    </xf>
    <xf numFmtId="0" fontId="8" fillId="0" borderId="27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9" fillId="0" borderId="33" xfId="0" applyFont="1" applyFill="1" applyBorder="1" applyAlignment="1">
      <alignment horizontal="center" vertical="center"/>
    </xf>
    <xf numFmtId="0" fontId="9" fillId="33" borderId="33" xfId="51" applyFont="1" applyFill="1" applyBorder="1" applyAlignment="1">
      <alignment vertical="center"/>
      <protection/>
    </xf>
    <xf numFmtId="0" fontId="3" fillId="33" borderId="33" xfId="51" applyFont="1" applyFill="1" applyBorder="1" applyAlignment="1">
      <alignment vertical="center" wrapText="1"/>
      <protection/>
    </xf>
    <xf numFmtId="164" fontId="9" fillId="0" borderId="33" xfId="46" applyFont="1" applyFill="1" applyBorder="1" applyAlignment="1" applyProtection="1">
      <alignment horizontal="center" vertical="center"/>
      <protection/>
    </xf>
    <xf numFmtId="164" fontId="3" fillId="0" borderId="33" xfId="46" applyFont="1" applyFill="1" applyBorder="1" applyAlignment="1" applyProtection="1">
      <alignment horizontal="center"/>
      <protection/>
    </xf>
    <xf numFmtId="164" fontId="3" fillId="0" borderId="33" xfId="46" applyFont="1" applyFill="1" applyBorder="1" applyAlignment="1" applyProtection="1">
      <alignment/>
      <protection/>
    </xf>
    <xf numFmtId="164" fontId="3" fillId="0" borderId="33" xfId="46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12" xfId="0" applyFont="1" applyFill="1" applyBorder="1" applyAlignment="1">
      <alignment horizontal="center" vertical="center"/>
    </xf>
    <xf numFmtId="0" fontId="10" fillId="33" borderId="34" xfId="51" applyFont="1" applyFill="1" applyBorder="1" applyAlignment="1">
      <alignment vertical="center"/>
      <protection/>
    </xf>
    <xf numFmtId="0" fontId="2" fillId="0" borderId="35" xfId="0" applyFont="1" applyBorder="1" applyAlignment="1">
      <alignment/>
    </xf>
    <xf numFmtId="164" fontId="2" fillId="0" borderId="12" xfId="46" applyFont="1" applyFill="1" applyBorder="1" applyAlignment="1" applyProtection="1">
      <alignment horizontal="center" vertical="center"/>
      <protection/>
    </xf>
    <xf numFmtId="0" fontId="8" fillId="0" borderId="36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0" fillId="33" borderId="0" xfId="51" applyFont="1" applyFill="1" applyBorder="1" applyAlignment="1">
      <alignment vertical="center"/>
      <protection/>
    </xf>
    <xf numFmtId="0" fontId="2" fillId="0" borderId="0" xfId="0" applyFont="1" applyBorder="1" applyAlignment="1">
      <alignment/>
    </xf>
    <xf numFmtId="164" fontId="2" fillId="0" borderId="0" xfId="46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3" fillId="0" borderId="38" xfId="51" applyFont="1" applyBorder="1" applyAlignment="1">
      <alignment vertical="center"/>
      <protection/>
    </xf>
    <xf numFmtId="0" fontId="3" fillId="0" borderId="10" xfId="46" applyNumberFormat="1" applyFont="1" applyFill="1" applyBorder="1" applyAlignment="1" applyProtection="1">
      <alignment horizontal="center"/>
      <protection/>
    </xf>
    <xf numFmtId="164" fontId="3" fillId="0" borderId="39" xfId="46" applyFont="1" applyFill="1" applyBorder="1" applyAlignment="1" applyProtection="1">
      <alignment horizontal="center"/>
      <protection/>
    </xf>
    <xf numFmtId="164" fontId="3" fillId="0" borderId="40" xfId="46" applyFont="1" applyFill="1" applyBorder="1" applyAlignment="1" applyProtection="1">
      <alignment/>
      <protection/>
    </xf>
    <xf numFmtId="164" fontId="3" fillId="0" borderId="40" xfId="46" applyFont="1" applyFill="1" applyBorder="1" applyAlignment="1" applyProtection="1">
      <alignment horizontal="center"/>
      <protection/>
    </xf>
    <xf numFmtId="164" fontId="3" fillId="0" borderId="41" xfId="46" applyFont="1" applyFill="1" applyBorder="1" applyAlignment="1" applyProtection="1">
      <alignment horizontal="center"/>
      <protection/>
    </xf>
    <xf numFmtId="164" fontId="3" fillId="0" borderId="37" xfId="46" applyFont="1" applyFill="1" applyBorder="1" applyAlignment="1" applyProtection="1">
      <alignment horizontal="center"/>
      <protection/>
    </xf>
    <xf numFmtId="0" fontId="8" fillId="0" borderId="37" xfId="0" applyFont="1" applyBorder="1" applyAlignment="1">
      <alignment horizontal="left"/>
    </xf>
    <xf numFmtId="0" fontId="9" fillId="0" borderId="29" xfId="0" applyFont="1" applyFill="1" applyBorder="1" applyAlignment="1">
      <alignment horizontal="center" vertical="center"/>
    </xf>
    <xf numFmtId="0" fontId="3" fillId="0" borderId="42" xfId="51" applyFont="1" applyFill="1" applyBorder="1" applyAlignment="1">
      <alignment vertical="center"/>
      <protection/>
    </xf>
    <xf numFmtId="0" fontId="3" fillId="0" borderId="17" xfId="0" applyFont="1" applyFill="1" applyBorder="1" applyAlignment="1">
      <alignment horizontal="left" vertical="center"/>
    </xf>
    <xf numFmtId="164" fontId="9" fillId="0" borderId="17" xfId="46" applyFont="1" applyFill="1" applyBorder="1" applyAlignment="1" applyProtection="1">
      <alignment horizontal="center" vertical="center"/>
      <protection/>
    </xf>
    <xf numFmtId="164" fontId="3" fillId="0" borderId="17" xfId="46" applyFont="1" applyFill="1" applyBorder="1" applyAlignment="1" applyProtection="1">
      <alignment horizontal="center" vertical="center"/>
      <protection/>
    </xf>
    <xf numFmtId="164" fontId="9" fillId="0" borderId="29" xfId="46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 vertical="center"/>
    </xf>
    <xf numFmtId="164" fontId="3" fillId="0" borderId="18" xfId="46" applyFont="1" applyFill="1" applyBorder="1" applyAlignment="1" applyProtection="1">
      <alignment horizontal="center" vertical="center"/>
      <protection/>
    </xf>
    <xf numFmtId="164" fontId="3" fillId="0" borderId="24" xfId="46" applyFont="1" applyFill="1" applyBorder="1" applyAlignment="1" applyProtection="1">
      <alignment horizontal="center" vertical="center"/>
      <protection/>
    </xf>
    <xf numFmtId="0" fontId="9" fillId="0" borderId="23" xfId="51" applyFont="1" applyFill="1" applyBorder="1" applyAlignment="1">
      <alignment vertical="center"/>
      <protection/>
    </xf>
    <xf numFmtId="0" fontId="3" fillId="0" borderId="25" xfId="51" applyFont="1" applyFill="1" applyBorder="1" applyAlignment="1">
      <alignment vertical="center"/>
      <protection/>
    </xf>
    <xf numFmtId="0" fontId="8" fillId="0" borderId="29" xfId="0" applyFont="1" applyFill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3" fillId="33" borderId="23" xfId="51" applyFont="1" applyFill="1" applyBorder="1" applyAlignment="1">
      <alignment vertical="center"/>
      <protection/>
    </xf>
    <xf numFmtId="3" fontId="3" fillId="33" borderId="25" xfId="0" applyNumberFormat="1" applyFont="1" applyFill="1" applyBorder="1" applyAlignment="1">
      <alignment horizontal="center"/>
    </xf>
    <xf numFmtId="164" fontId="9" fillId="33" borderId="22" xfId="46" applyFont="1" applyFill="1" applyBorder="1" applyAlignment="1" applyProtection="1">
      <alignment horizontal="center" vertical="center"/>
      <protection/>
    </xf>
    <xf numFmtId="0" fontId="3" fillId="0" borderId="22" xfId="0" applyFont="1" applyBorder="1" applyAlignment="1">
      <alignment/>
    </xf>
    <xf numFmtId="164" fontId="3" fillId="0" borderId="25" xfId="46" applyFont="1" applyFill="1" applyBorder="1" applyAlignment="1" applyProtection="1">
      <alignment horizontal="center" vertical="center" wrapText="1"/>
      <protection/>
    </xf>
    <xf numFmtId="164" fontId="3" fillId="0" borderId="26" xfId="46" applyFont="1" applyFill="1" applyBorder="1" applyAlignment="1" applyProtection="1">
      <alignment horizontal="center" vertical="center"/>
      <protection/>
    </xf>
    <xf numFmtId="0" fontId="3" fillId="33" borderId="25" xfId="51" applyFont="1" applyFill="1" applyBorder="1" applyAlignment="1">
      <alignment vertical="center"/>
      <protection/>
    </xf>
    <xf numFmtId="0" fontId="3" fillId="0" borderId="22" xfId="0" applyFont="1" applyBorder="1" applyAlignment="1">
      <alignment horizontal="left"/>
    </xf>
    <xf numFmtId="0" fontId="3" fillId="33" borderId="23" xfId="51" applyFont="1" applyFill="1" applyBorder="1" applyAlignment="1">
      <alignment vertical="center" wrapText="1"/>
      <protection/>
    </xf>
    <xf numFmtId="0" fontId="0" fillId="0" borderId="29" xfId="0" applyBorder="1" applyAlignment="1">
      <alignment/>
    </xf>
    <xf numFmtId="0" fontId="0" fillId="0" borderId="20" xfId="0" applyBorder="1" applyAlignment="1">
      <alignment/>
    </xf>
    <xf numFmtId="0" fontId="0" fillId="0" borderId="34" xfId="0" applyBorder="1" applyAlignment="1">
      <alignment/>
    </xf>
    <xf numFmtId="164" fontId="0" fillId="0" borderId="43" xfId="46" applyFont="1" applyFill="1" applyBorder="1" applyAlignment="1" applyProtection="1">
      <alignment/>
      <protection/>
    </xf>
    <xf numFmtId="164" fontId="0" fillId="0" borderId="44" xfId="46" applyFont="1" applyFill="1" applyBorder="1" applyAlignment="1" applyProtection="1">
      <alignment/>
      <protection/>
    </xf>
    <xf numFmtId="3" fontId="0" fillId="0" borderId="45" xfId="0" applyNumberFormat="1" applyBorder="1" applyAlignment="1">
      <alignment/>
    </xf>
    <xf numFmtId="164" fontId="0" fillId="0" borderId="45" xfId="46" applyFont="1" applyFill="1" applyBorder="1" applyAlignment="1" applyProtection="1">
      <alignment/>
      <protection/>
    </xf>
    <xf numFmtId="164" fontId="0" fillId="0" borderId="46" xfId="46" applyFont="1" applyFill="1" applyBorder="1" applyAlignment="1" applyProtection="1">
      <alignment/>
      <protection/>
    </xf>
    <xf numFmtId="164" fontId="0" fillId="0" borderId="47" xfId="46" applyFont="1" applyFill="1" applyBorder="1" applyAlignment="1" applyProtection="1">
      <alignment/>
      <protection/>
    </xf>
    <xf numFmtId="0" fontId="0" fillId="0" borderId="43" xfId="0" applyBorder="1" applyAlignment="1">
      <alignment/>
    </xf>
    <xf numFmtId="0" fontId="0" fillId="0" borderId="12" xfId="0" applyBorder="1" applyAlignment="1">
      <alignment/>
    </xf>
    <xf numFmtId="0" fontId="0" fillId="0" borderId="36" xfId="0" applyBorder="1" applyAlignment="1">
      <alignment/>
    </xf>
    <xf numFmtId="0" fontId="2" fillId="0" borderId="34" xfId="0" applyFont="1" applyBorder="1" applyAlignment="1">
      <alignment/>
    </xf>
    <xf numFmtId="164" fontId="2" fillId="0" borderId="10" xfId="46" applyFont="1" applyFill="1" applyBorder="1" applyAlignment="1" applyProtection="1">
      <alignment/>
      <protection/>
    </xf>
    <xf numFmtId="0" fontId="6" fillId="0" borderId="13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vertical="center"/>
    </xf>
    <xf numFmtId="0" fontId="3" fillId="33" borderId="24" xfId="51" applyFont="1" applyFill="1" applyBorder="1" applyAlignment="1">
      <alignment vertical="center"/>
      <protection/>
    </xf>
    <xf numFmtId="0" fontId="3" fillId="0" borderId="23" xfId="0" applyFont="1" applyBorder="1" applyAlignment="1">
      <alignment/>
    </xf>
    <xf numFmtId="3" fontId="3" fillId="0" borderId="25" xfId="0" applyNumberFormat="1" applyFont="1" applyBorder="1" applyAlignment="1">
      <alignment/>
    </xf>
    <xf numFmtId="164" fontId="3" fillId="0" borderId="24" xfId="46" applyFont="1" applyFill="1" applyBorder="1" applyAlignment="1" applyProtection="1">
      <alignment/>
      <protection/>
    </xf>
    <xf numFmtId="0" fontId="9" fillId="0" borderId="24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right"/>
    </xf>
    <xf numFmtId="164" fontId="3" fillId="0" borderId="46" xfId="46" applyFont="1" applyFill="1" applyBorder="1" applyAlignment="1" applyProtection="1">
      <alignment horizontal="center"/>
      <protection/>
    </xf>
    <xf numFmtId="0" fontId="3" fillId="0" borderId="27" xfId="0" applyFont="1" applyFill="1" applyBorder="1" applyAlignment="1">
      <alignment/>
    </xf>
    <xf numFmtId="164" fontId="3" fillId="0" borderId="23" xfId="46" applyFont="1" applyFill="1" applyBorder="1" applyAlignment="1" applyProtection="1">
      <alignment/>
      <protection/>
    </xf>
    <xf numFmtId="0" fontId="0" fillId="0" borderId="27" xfId="0" applyBorder="1" applyAlignment="1">
      <alignment/>
    </xf>
    <xf numFmtId="164" fontId="3" fillId="0" borderId="25" xfId="46" applyFont="1" applyFill="1" applyBorder="1" applyAlignment="1" applyProtection="1">
      <alignment vertical="center"/>
      <protection/>
    </xf>
    <xf numFmtId="164" fontId="3" fillId="0" borderId="30" xfId="46" applyFont="1" applyFill="1" applyBorder="1" applyAlignment="1" applyProtection="1">
      <alignment/>
      <protection/>
    </xf>
    <xf numFmtId="164" fontId="9" fillId="0" borderId="50" xfId="46" applyFont="1" applyFill="1" applyBorder="1" applyAlignment="1" applyProtection="1">
      <alignment horizontal="center" vertical="center"/>
      <protection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164" fontId="9" fillId="0" borderId="51" xfId="46" applyFont="1" applyFill="1" applyBorder="1" applyAlignment="1" applyProtection="1">
      <alignment vertical="center"/>
      <protection/>
    </xf>
    <xf numFmtId="3" fontId="3" fillId="0" borderId="53" xfId="0" applyNumberFormat="1" applyFont="1" applyBorder="1" applyAlignment="1">
      <alignment vertical="center"/>
    </xf>
    <xf numFmtId="164" fontId="3" fillId="0" borderId="53" xfId="46" applyFont="1" applyFill="1" applyBorder="1" applyAlignment="1" applyProtection="1">
      <alignment vertical="center"/>
      <protection/>
    </xf>
    <xf numFmtId="164" fontId="3" fillId="0" borderId="54" xfId="46" applyFont="1" applyFill="1" applyBorder="1" applyAlignment="1" applyProtection="1">
      <alignment vertical="center"/>
      <protection/>
    </xf>
    <xf numFmtId="164" fontId="3" fillId="0" borderId="55" xfId="46" applyFont="1" applyFill="1" applyBorder="1" applyAlignment="1" applyProtection="1">
      <alignment vertical="center"/>
      <protection/>
    </xf>
    <xf numFmtId="164" fontId="3" fillId="0" borderId="12" xfId="46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164" fontId="2" fillId="0" borderId="12" xfId="46" applyFont="1" applyFill="1" applyBorder="1" applyAlignment="1" applyProtection="1">
      <alignment/>
      <protection/>
    </xf>
    <xf numFmtId="164" fontId="2" fillId="0" borderId="34" xfId="46" applyFont="1" applyFill="1" applyBorder="1" applyAlignment="1" applyProtection="1">
      <alignment/>
      <protection/>
    </xf>
    <xf numFmtId="164" fontId="2" fillId="0" borderId="35" xfId="46" applyFont="1" applyFill="1" applyBorder="1" applyAlignment="1" applyProtection="1">
      <alignment/>
      <protection/>
    </xf>
    <xf numFmtId="164" fontId="3" fillId="0" borderId="0" xfId="0" applyNumberFormat="1" applyFont="1" applyAlignment="1">
      <alignment/>
    </xf>
    <xf numFmtId="164" fontId="3" fillId="34" borderId="0" xfId="0" applyNumberFormat="1" applyFont="1" applyFill="1" applyAlignment="1">
      <alignment/>
    </xf>
    <xf numFmtId="164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7" borderId="0" xfId="0" applyFont="1" applyFill="1" applyAlignment="1">
      <alignment/>
    </xf>
    <xf numFmtId="166" fontId="0" fillId="37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10" fillId="33" borderId="24" xfId="51" applyFont="1" applyFill="1" applyBorder="1" applyAlignment="1">
      <alignment vertical="center"/>
      <protection/>
    </xf>
    <xf numFmtId="0" fontId="13" fillId="0" borderId="25" xfId="51" applyFont="1" applyFill="1" applyBorder="1" applyAlignment="1">
      <alignment vertical="center"/>
      <protection/>
    </xf>
    <xf numFmtId="0" fontId="0" fillId="0" borderId="25" xfId="0" applyFont="1" applyBorder="1" applyAlignment="1">
      <alignment/>
    </xf>
    <xf numFmtId="0" fontId="0" fillId="0" borderId="25" xfId="0" applyFont="1" applyFill="1" applyBorder="1" applyAlignment="1">
      <alignment/>
    </xf>
    <xf numFmtId="0" fontId="10" fillId="33" borderId="25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3" borderId="25" xfId="51" applyFont="1" applyFill="1" applyBorder="1" applyAlignment="1">
      <alignment vertical="center" wrapText="1"/>
      <protection/>
    </xf>
    <xf numFmtId="0" fontId="10" fillId="0" borderId="25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left" vertical="center"/>
    </xf>
    <xf numFmtId="0" fontId="10" fillId="0" borderId="25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3" borderId="0" xfId="51" applyFont="1" applyFill="1" applyBorder="1" applyAlignment="1">
      <alignment vertical="center"/>
      <protection/>
    </xf>
    <xf numFmtId="0" fontId="6" fillId="0" borderId="5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/>
    </xf>
    <xf numFmtId="164" fontId="2" fillId="0" borderId="11" xfId="46" applyFont="1" applyFill="1" applyBorder="1" applyAlignment="1" applyProtection="1">
      <alignment horizontal="center"/>
      <protection/>
    </xf>
    <xf numFmtId="164" fontId="2" fillId="0" borderId="37" xfId="46" applyFont="1" applyFill="1" applyBorder="1" applyAlignment="1" applyProtection="1">
      <alignment horizontal="center"/>
      <protection/>
    </xf>
    <xf numFmtId="0" fontId="6" fillId="0" borderId="37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2" fillId="38" borderId="33" xfId="0" applyFont="1" applyFill="1" applyBorder="1" applyAlignment="1">
      <alignment horizontal="center"/>
    </xf>
    <xf numFmtId="0" fontId="2" fillId="38" borderId="45" xfId="0" applyFont="1" applyFill="1" applyBorder="1" applyAlignment="1">
      <alignment horizontal="center"/>
    </xf>
    <xf numFmtId="164" fontId="2" fillId="0" borderId="10" xfId="46" applyFont="1" applyFill="1" applyBorder="1" applyAlignment="1" applyProtection="1">
      <alignment horizontal="center"/>
      <protection/>
    </xf>
    <xf numFmtId="0" fontId="6" fillId="0" borderId="38" xfId="0" applyFont="1" applyBorder="1" applyAlignment="1">
      <alignment horizontal="center" vertical="center"/>
    </xf>
    <xf numFmtId="164" fontId="2" fillId="0" borderId="57" xfId="46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2" fillId="39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27</xdr:row>
      <xdr:rowOff>180975</xdr:rowOff>
    </xdr:from>
    <xdr:to>
      <xdr:col>1</xdr:col>
      <xdr:colOff>1238250</xdr:colOff>
      <xdr:row>30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74395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54</xdr:row>
      <xdr:rowOff>19050</xdr:rowOff>
    </xdr:from>
    <xdr:to>
      <xdr:col>1</xdr:col>
      <xdr:colOff>1209675</xdr:colOff>
      <xdr:row>57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7049750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PageLayoutView="0" workbookViewId="0" topLeftCell="A79">
      <selection activeCell="G99" sqref="G99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" customWidth="1"/>
    <col min="5" max="5" width="9.28125" style="0" customWidth="1"/>
    <col min="6" max="6" width="6.4218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>
      <c r="A1" s="3"/>
      <c r="B1" s="3"/>
      <c r="C1" s="195" t="s">
        <v>0</v>
      </c>
      <c r="D1" s="195"/>
      <c r="E1" s="195"/>
      <c r="F1" s="195"/>
      <c r="G1" s="195"/>
      <c r="H1" s="3"/>
      <c r="I1" s="3"/>
      <c r="J1" s="3"/>
      <c r="K1" s="3"/>
    </row>
    <row r="2" spans="1:11" ht="15.75" customHeight="1">
      <c r="A2" s="3"/>
      <c r="B2" s="3"/>
      <c r="C2" s="196" t="s">
        <v>1</v>
      </c>
      <c r="D2" s="196"/>
      <c r="E2" s="196"/>
      <c r="F2" s="196"/>
      <c r="G2" s="196"/>
      <c r="H2" s="3"/>
      <c r="I2" s="3"/>
      <c r="J2" s="3"/>
      <c r="K2" s="4" t="s">
        <v>2</v>
      </c>
    </row>
    <row r="3" spans="1:11" ht="17.25" customHeight="1">
      <c r="A3" s="3"/>
      <c r="B3" s="3"/>
      <c r="C3" s="190" t="s">
        <v>88</v>
      </c>
      <c r="D3" s="190"/>
      <c r="E3" s="190"/>
      <c r="F3" s="190"/>
      <c r="G3" s="190"/>
      <c r="H3" s="3"/>
      <c r="I3" s="3"/>
      <c r="J3" s="3"/>
      <c r="K3" s="3"/>
    </row>
    <row r="4" spans="1:11" ht="19.5" customHeight="1">
      <c r="A4" s="5"/>
      <c r="B4" s="6" t="s">
        <v>3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9.75" customHeight="1">
      <c r="A5" s="5"/>
      <c r="B5" s="12"/>
      <c r="C5" s="7"/>
      <c r="D5" s="8"/>
      <c r="E5" s="9"/>
      <c r="F5" s="10"/>
      <c r="G5" s="11"/>
      <c r="H5" s="11"/>
      <c r="I5" s="11"/>
      <c r="J5" s="11"/>
      <c r="K5" s="12"/>
    </row>
    <row r="6" spans="1:11" ht="18.75" customHeight="1">
      <c r="A6" s="5"/>
      <c r="B6" s="12"/>
      <c r="C6" s="7"/>
      <c r="D6" s="199" t="s">
        <v>4</v>
      </c>
      <c r="E6" s="199"/>
      <c r="F6" s="192"/>
      <c r="G6" s="192"/>
      <c r="H6" s="192"/>
      <c r="I6" s="192"/>
      <c r="J6" s="11"/>
      <c r="K6" s="12"/>
    </row>
    <row r="7" spans="1:11" s="14" customFormat="1" ht="15" customHeight="1">
      <c r="A7" s="13" t="s">
        <v>5</v>
      </c>
      <c r="B7" s="193" t="s">
        <v>6</v>
      </c>
      <c r="C7" s="194" t="s">
        <v>7</v>
      </c>
      <c r="D7" s="188" t="s">
        <v>8</v>
      </c>
      <c r="E7" s="189" t="s">
        <v>9</v>
      </c>
      <c r="F7" s="188" t="s">
        <v>10</v>
      </c>
      <c r="G7" s="188" t="s">
        <v>11</v>
      </c>
      <c r="H7" s="188" t="s">
        <v>9</v>
      </c>
      <c r="I7" s="188" t="s">
        <v>12</v>
      </c>
      <c r="J7" s="188" t="s">
        <v>13</v>
      </c>
      <c r="K7" s="188" t="s">
        <v>14</v>
      </c>
    </row>
    <row r="8" spans="1:11" ht="12" customHeight="1">
      <c r="A8" s="15" t="s">
        <v>15</v>
      </c>
      <c r="B8" s="193"/>
      <c r="C8" s="194"/>
      <c r="D8" s="188"/>
      <c r="E8" s="189"/>
      <c r="F8" s="188"/>
      <c r="G8" s="188"/>
      <c r="H8" s="188"/>
      <c r="I8" s="188"/>
      <c r="J8" s="188"/>
      <c r="K8" s="188"/>
    </row>
    <row r="9" spans="1:11" ht="15.75" customHeight="1">
      <c r="A9" s="16"/>
      <c r="B9" s="17" t="s">
        <v>16</v>
      </c>
      <c r="C9" s="18"/>
      <c r="D9" s="19">
        <v>7301</v>
      </c>
      <c r="E9" s="20"/>
      <c r="F9" s="21"/>
      <c r="G9" s="22"/>
      <c r="H9" s="23"/>
      <c r="I9" s="24"/>
      <c r="J9" s="25"/>
      <c r="K9" s="26"/>
    </row>
    <row r="10" spans="1:12" ht="33" customHeight="1">
      <c r="A10" s="27">
        <v>102</v>
      </c>
      <c r="B10" s="28" t="s">
        <v>17</v>
      </c>
      <c r="C10" s="29" t="s">
        <v>18</v>
      </c>
      <c r="D10" s="30">
        <v>1379</v>
      </c>
      <c r="E10" s="31"/>
      <c r="F10" s="32"/>
      <c r="G10" s="33"/>
      <c r="H10" s="34"/>
      <c r="I10" s="35"/>
      <c r="J10" s="36">
        <f aca="true" t="shared" si="0" ref="J10:J24">SUM(D10:E10)-SUM(F10:I10)</f>
        <v>1379</v>
      </c>
      <c r="K10" s="37"/>
      <c r="L10">
        <v>1</v>
      </c>
    </row>
    <row r="11" spans="1:12" ht="33" customHeight="1">
      <c r="A11" s="27">
        <v>102</v>
      </c>
      <c r="B11" s="28" t="s">
        <v>19</v>
      </c>
      <c r="C11" s="38" t="s">
        <v>18</v>
      </c>
      <c r="D11" s="30">
        <v>2045</v>
      </c>
      <c r="E11" s="31"/>
      <c r="F11" s="32"/>
      <c r="G11" s="33"/>
      <c r="H11" s="34"/>
      <c r="I11" s="35"/>
      <c r="J11" s="36">
        <f t="shared" si="0"/>
        <v>2045</v>
      </c>
      <c r="K11" s="37"/>
      <c r="L11">
        <v>1</v>
      </c>
    </row>
    <row r="12" spans="1:12" ht="33" customHeight="1">
      <c r="A12" s="27">
        <v>102</v>
      </c>
      <c r="B12" s="28" t="s">
        <v>20</v>
      </c>
      <c r="C12" s="38" t="s">
        <v>18</v>
      </c>
      <c r="D12" s="30">
        <v>2474</v>
      </c>
      <c r="E12" s="31"/>
      <c r="F12" s="32"/>
      <c r="G12" s="33"/>
      <c r="H12" s="34"/>
      <c r="I12" s="35"/>
      <c r="J12" s="36">
        <f t="shared" si="0"/>
        <v>2474</v>
      </c>
      <c r="K12" s="37"/>
      <c r="L12">
        <v>1</v>
      </c>
    </row>
    <row r="13" spans="1:12" ht="33" customHeight="1">
      <c r="A13" s="27">
        <v>102</v>
      </c>
      <c r="B13" s="28" t="s">
        <v>21</v>
      </c>
      <c r="C13" s="38" t="s">
        <v>18</v>
      </c>
      <c r="D13" s="30">
        <v>2471</v>
      </c>
      <c r="E13" s="31"/>
      <c r="F13" s="32"/>
      <c r="G13" s="33"/>
      <c r="H13" s="34"/>
      <c r="I13" s="35"/>
      <c r="J13" s="36">
        <f t="shared" si="0"/>
        <v>2471</v>
      </c>
      <c r="K13" s="37"/>
      <c r="L13">
        <v>1</v>
      </c>
    </row>
    <row r="14" spans="1:12" ht="33" customHeight="1">
      <c r="A14" s="27">
        <v>102</v>
      </c>
      <c r="B14" s="28" t="s">
        <v>22</v>
      </c>
      <c r="C14" s="38" t="s">
        <v>18</v>
      </c>
      <c r="D14" s="30">
        <v>2471</v>
      </c>
      <c r="E14" s="31"/>
      <c r="F14" s="32"/>
      <c r="G14" s="33"/>
      <c r="H14" s="34"/>
      <c r="I14" s="35"/>
      <c r="J14" s="36">
        <f t="shared" si="0"/>
        <v>2471</v>
      </c>
      <c r="K14" s="37"/>
      <c r="L14">
        <v>1</v>
      </c>
    </row>
    <row r="15" spans="1:12" ht="33" customHeight="1">
      <c r="A15" s="39">
        <v>102</v>
      </c>
      <c r="B15" s="28" t="s">
        <v>23</v>
      </c>
      <c r="C15" s="38" t="s">
        <v>18</v>
      </c>
      <c r="D15" s="30">
        <v>2474</v>
      </c>
      <c r="E15" s="31"/>
      <c r="F15" s="32"/>
      <c r="G15" s="22"/>
      <c r="H15" s="23"/>
      <c r="I15" s="40"/>
      <c r="J15" s="41">
        <f t="shared" si="0"/>
        <v>2474</v>
      </c>
      <c r="K15" s="37"/>
      <c r="L15">
        <v>1</v>
      </c>
    </row>
    <row r="16" spans="1:12" ht="33" customHeight="1">
      <c r="A16" s="39">
        <v>102</v>
      </c>
      <c r="B16" s="42" t="s">
        <v>24</v>
      </c>
      <c r="C16" s="43" t="s">
        <v>18</v>
      </c>
      <c r="D16" s="30">
        <v>3243</v>
      </c>
      <c r="E16" s="31"/>
      <c r="F16" s="44"/>
      <c r="G16" s="44"/>
      <c r="H16" s="45"/>
      <c r="I16" s="34"/>
      <c r="J16" s="30">
        <f t="shared" si="0"/>
        <v>3243</v>
      </c>
      <c r="K16" s="46"/>
      <c r="L16">
        <v>1</v>
      </c>
    </row>
    <row r="17" spans="1:12" ht="33" customHeight="1">
      <c r="A17" s="47">
        <v>102</v>
      </c>
      <c r="B17" s="28" t="s">
        <v>25</v>
      </c>
      <c r="C17" s="29" t="s">
        <v>18</v>
      </c>
      <c r="D17" s="30">
        <v>2082</v>
      </c>
      <c r="E17" s="31"/>
      <c r="F17" s="48"/>
      <c r="G17" s="44"/>
      <c r="H17" s="33"/>
      <c r="I17" s="44"/>
      <c r="J17" s="49">
        <f t="shared" si="0"/>
        <v>2082</v>
      </c>
      <c r="K17" s="30"/>
      <c r="L17">
        <v>1</v>
      </c>
    </row>
    <row r="18" spans="1:12" ht="33" customHeight="1">
      <c r="A18" s="39">
        <v>102</v>
      </c>
      <c r="B18" s="42" t="s">
        <v>26</v>
      </c>
      <c r="C18" s="50" t="s">
        <v>27</v>
      </c>
      <c r="D18" s="30">
        <v>775</v>
      </c>
      <c r="E18" s="31"/>
      <c r="F18" s="44"/>
      <c r="G18" s="51"/>
      <c r="H18" s="45"/>
      <c r="I18" s="34"/>
      <c r="J18" s="30">
        <f t="shared" si="0"/>
        <v>775</v>
      </c>
      <c r="K18" s="46"/>
      <c r="L18">
        <v>1</v>
      </c>
    </row>
    <row r="19" spans="1:12" ht="33" customHeight="1">
      <c r="A19" s="39">
        <v>102</v>
      </c>
      <c r="B19" s="52" t="s">
        <v>28</v>
      </c>
      <c r="C19" s="43" t="s">
        <v>18</v>
      </c>
      <c r="D19" s="30">
        <v>1639</v>
      </c>
      <c r="E19" s="31"/>
      <c r="F19" s="44"/>
      <c r="G19" s="53"/>
      <c r="H19" s="44"/>
      <c r="I19" s="34"/>
      <c r="J19" s="30">
        <f t="shared" si="0"/>
        <v>1639</v>
      </c>
      <c r="K19" s="54"/>
      <c r="L19">
        <v>1</v>
      </c>
    </row>
    <row r="20" spans="1:12" ht="33.75" customHeight="1">
      <c r="A20" s="55">
        <v>102</v>
      </c>
      <c r="B20" s="56" t="s">
        <v>29</v>
      </c>
      <c r="C20" s="57" t="s">
        <v>27</v>
      </c>
      <c r="D20" s="58">
        <v>965</v>
      </c>
      <c r="E20" s="33"/>
      <c r="F20" s="32"/>
      <c r="G20" s="33"/>
      <c r="H20" s="33"/>
      <c r="I20" s="33"/>
      <c r="J20" s="44">
        <f t="shared" si="0"/>
        <v>965</v>
      </c>
      <c r="K20" s="59"/>
      <c r="L20">
        <v>1</v>
      </c>
    </row>
    <row r="21" spans="1:12" ht="33.75" customHeight="1">
      <c r="A21" s="55">
        <v>602</v>
      </c>
      <c r="B21" s="56" t="s">
        <v>30</v>
      </c>
      <c r="C21" s="57" t="s">
        <v>31</v>
      </c>
      <c r="D21" s="58">
        <v>4791</v>
      </c>
      <c r="E21" s="33"/>
      <c r="F21" s="32"/>
      <c r="G21" s="33"/>
      <c r="H21" s="33"/>
      <c r="I21" s="33"/>
      <c r="J21" s="44">
        <f t="shared" si="0"/>
        <v>4791</v>
      </c>
      <c r="K21" s="60"/>
      <c r="L21">
        <v>1</v>
      </c>
    </row>
    <row r="22" spans="1:12" ht="33.75" customHeight="1">
      <c r="A22" s="61">
        <v>102</v>
      </c>
      <c r="B22" s="62" t="s">
        <v>32</v>
      </c>
      <c r="C22" s="63" t="s">
        <v>33</v>
      </c>
      <c r="D22" s="64">
        <v>2385</v>
      </c>
      <c r="E22" s="65"/>
      <c r="F22" s="66"/>
      <c r="G22" s="65"/>
      <c r="H22" s="65"/>
      <c r="I22" s="65"/>
      <c r="J22" s="67">
        <f t="shared" si="0"/>
        <v>2385</v>
      </c>
      <c r="K22" s="60"/>
      <c r="L22">
        <v>1</v>
      </c>
    </row>
    <row r="23" spans="1:12" ht="33.75" customHeight="1">
      <c r="A23" s="55">
        <v>602</v>
      </c>
      <c r="B23" s="56" t="s">
        <v>34</v>
      </c>
      <c r="C23" s="57" t="s">
        <v>27</v>
      </c>
      <c r="D23" s="58">
        <v>1287</v>
      </c>
      <c r="E23" s="44"/>
      <c r="F23" s="32"/>
      <c r="G23" s="33"/>
      <c r="H23" s="33"/>
      <c r="I23" s="33"/>
      <c r="J23" s="44">
        <f t="shared" si="0"/>
        <v>1287</v>
      </c>
      <c r="K23" s="68"/>
      <c r="L23">
        <v>1</v>
      </c>
    </row>
    <row r="24" spans="1:12" ht="33.75" customHeight="1">
      <c r="A24" s="55">
        <v>102</v>
      </c>
      <c r="B24" s="56" t="s">
        <v>35</v>
      </c>
      <c r="C24" s="57" t="s">
        <v>27</v>
      </c>
      <c r="D24" s="58">
        <v>1633</v>
      </c>
      <c r="E24" s="44"/>
      <c r="F24" s="32"/>
      <c r="G24" s="33"/>
      <c r="H24" s="33"/>
      <c r="I24" s="33"/>
      <c r="J24" s="44">
        <f t="shared" si="0"/>
        <v>1633</v>
      </c>
      <c r="K24" s="69"/>
      <c r="L24">
        <v>1</v>
      </c>
    </row>
    <row r="25" spans="1:12" ht="12.75">
      <c r="A25" s="70"/>
      <c r="B25" s="71"/>
      <c r="C25" s="72" t="s">
        <v>36</v>
      </c>
      <c r="D25" s="73">
        <f>SUM(D10:D24)</f>
        <v>32114</v>
      </c>
      <c r="E25" s="73">
        <f>SUM(E10:E24)</f>
        <v>0</v>
      </c>
      <c r="F25" s="73">
        <f>SUM(F10:F19)</f>
        <v>0</v>
      </c>
      <c r="G25" s="73">
        <f>SUM(G10:G19)</f>
        <v>0</v>
      </c>
      <c r="H25" s="73">
        <f>SUM(H10:H19)</f>
        <v>0</v>
      </c>
      <c r="I25" s="73">
        <f>SUM(I10:I19)</f>
        <v>0</v>
      </c>
      <c r="J25" s="73">
        <f>SUM(J10:J24)</f>
        <v>32114</v>
      </c>
      <c r="K25" s="74"/>
      <c r="L25">
        <f>SUM(L10:L24)</f>
        <v>15</v>
      </c>
    </row>
    <row r="26" spans="1:11" ht="12.75">
      <c r="A26" s="75"/>
      <c r="B26" s="76"/>
      <c r="C26" s="77"/>
      <c r="D26" s="78"/>
      <c r="E26" s="78"/>
      <c r="F26" s="78"/>
      <c r="G26" s="78"/>
      <c r="H26" s="78"/>
      <c r="I26" s="78"/>
      <c r="J26" s="78"/>
      <c r="K26" s="69"/>
    </row>
    <row r="27" spans="1:11" ht="12.75">
      <c r="A27" s="75"/>
      <c r="B27" s="76"/>
      <c r="C27" s="77"/>
      <c r="D27" s="78"/>
      <c r="E27" s="78"/>
      <c r="F27" s="78"/>
      <c r="G27" s="78"/>
      <c r="H27" s="78"/>
      <c r="I27" s="78"/>
      <c r="J27" s="78"/>
      <c r="K27" s="69"/>
    </row>
    <row r="28" spans="1:11" ht="21.75" customHeight="1">
      <c r="A28" s="3"/>
      <c r="B28" s="3"/>
      <c r="C28" s="195" t="s">
        <v>0</v>
      </c>
      <c r="D28" s="195"/>
      <c r="E28" s="195"/>
      <c r="F28" s="195"/>
      <c r="G28" s="195"/>
      <c r="H28" s="3"/>
      <c r="I28" s="3"/>
      <c r="J28" s="3"/>
      <c r="K28" s="3"/>
    </row>
    <row r="29" spans="1:11" ht="17.25" customHeight="1">
      <c r="A29" s="3"/>
      <c r="B29" s="3"/>
      <c r="C29" s="196" t="s">
        <v>1</v>
      </c>
      <c r="D29" s="196"/>
      <c r="E29" s="196"/>
      <c r="F29" s="196"/>
      <c r="G29" s="196"/>
      <c r="H29" s="3"/>
      <c r="I29" s="3"/>
      <c r="J29" s="3"/>
      <c r="K29" s="4" t="s">
        <v>37</v>
      </c>
    </row>
    <row r="30" spans="1:11" ht="18" customHeight="1">
      <c r="A30" s="3"/>
      <c r="B30" s="3"/>
      <c r="C30" s="190" t="s">
        <v>88</v>
      </c>
      <c r="D30" s="190"/>
      <c r="E30" s="190"/>
      <c r="F30" s="190"/>
      <c r="G30" s="190"/>
      <c r="H30" s="3"/>
      <c r="I30" s="3"/>
      <c r="J30" s="3"/>
      <c r="K30" s="3"/>
    </row>
    <row r="31" spans="1:11" ht="20.25" customHeight="1">
      <c r="A31" s="5"/>
      <c r="B31" s="6" t="s">
        <v>38</v>
      </c>
      <c r="C31" s="7"/>
      <c r="D31" s="8"/>
      <c r="E31" s="9"/>
      <c r="F31" s="10"/>
      <c r="G31" s="11"/>
      <c r="H31" s="11"/>
      <c r="I31" s="11"/>
      <c r="J31" s="11"/>
      <c r="K31" s="12"/>
    </row>
    <row r="32" spans="1:11" ht="20.25" customHeight="1">
      <c r="A32" s="5"/>
      <c r="B32" s="6"/>
      <c r="C32" s="7"/>
      <c r="D32" s="197" t="s">
        <v>4</v>
      </c>
      <c r="E32" s="197"/>
      <c r="F32" s="192"/>
      <c r="G32" s="192"/>
      <c r="H32" s="192"/>
      <c r="I32" s="192"/>
      <c r="J32" s="11"/>
      <c r="K32" s="12"/>
    </row>
    <row r="33" spans="1:11" ht="18" customHeight="1">
      <c r="A33" s="13" t="s">
        <v>5</v>
      </c>
      <c r="B33" s="193" t="s">
        <v>6</v>
      </c>
      <c r="C33" s="198" t="s">
        <v>7</v>
      </c>
      <c r="D33" s="188" t="s">
        <v>8</v>
      </c>
      <c r="E33" s="188" t="s">
        <v>9</v>
      </c>
      <c r="F33" s="188" t="s">
        <v>10</v>
      </c>
      <c r="G33" s="188" t="s">
        <v>11</v>
      </c>
      <c r="H33" s="188" t="s">
        <v>9</v>
      </c>
      <c r="I33" s="188" t="s">
        <v>12</v>
      </c>
      <c r="J33" s="188" t="s">
        <v>13</v>
      </c>
      <c r="K33" s="188" t="s">
        <v>14</v>
      </c>
    </row>
    <row r="34" spans="1:11" ht="17.25" customHeight="1">
      <c r="A34" s="15" t="s">
        <v>15</v>
      </c>
      <c r="B34" s="193"/>
      <c r="C34" s="198"/>
      <c r="D34" s="188"/>
      <c r="E34" s="188"/>
      <c r="F34" s="188"/>
      <c r="G34" s="188"/>
      <c r="H34" s="188"/>
      <c r="I34" s="188"/>
      <c r="J34" s="188"/>
      <c r="K34" s="188"/>
    </row>
    <row r="35" spans="1:11" ht="12.75">
      <c r="A35" s="79"/>
      <c r="B35" s="80" t="s">
        <v>16</v>
      </c>
      <c r="C35" s="81"/>
      <c r="D35" s="82">
        <v>7301</v>
      </c>
      <c r="E35" s="83"/>
      <c r="F35" s="84"/>
      <c r="G35" s="85"/>
      <c r="H35" s="86"/>
      <c r="I35" s="83"/>
      <c r="J35" s="87"/>
      <c r="K35" s="88"/>
    </row>
    <row r="36" spans="1:12" ht="33" customHeight="1">
      <c r="A36" s="89">
        <v>102</v>
      </c>
      <c r="B36" s="90" t="s">
        <v>39</v>
      </c>
      <c r="C36" s="91" t="s">
        <v>18</v>
      </c>
      <c r="D36" s="92">
        <v>1561</v>
      </c>
      <c r="E36" s="93"/>
      <c r="F36" s="93"/>
      <c r="G36" s="93"/>
      <c r="H36" s="93"/>
      <c r="I36" s="23"/>
      <c r="J36" s="94">
        <f aca="true" t="shared" si="1" ref="J36:J49">SUM(D36:E36)-SUM(F36:I36)</f>
        <v>1561</v>
      </c>
      <c r="K36" s="95"/>
      <c r="L36">
        <v>1</v>
      </c>
    </row>
    <row r="37" spans="1:12" ht="33" customHeight="1">
      <c r="A37" s="89">
        <v>602</v>
      </c>
      <c r="B37" s="52" t="s">
        <v>40</v>
      </c>
      <c r="C37" s="96" t="s">
        <v>18</v>
      </c>
      <c r="D37" s="58">
        <v>2574</v>
      </c>
      <c r="E37" s="44"/>
      <c r="F37" s="44"/>
      <c r="G37" s="33"/>
      <c r="H37" s="97"/>
      <c r="I37" s="23"/>
      <c r="J37" s="94">
        <f t="shared" si="1"/>
        <v>2574</v>
      </c>
      <c r="K37" s="95"/>
      <c r="L37">
        <v>1</v>
      </c>
    </row>
    <row r="38" spans="1:12" ht="33" customHeight="1">
      <c r="A38" s="89">
        <v>602</v>
      </c>
      <c r="B38" s="52" t="s">
        <v>41</v>
      </c>
      <c r="C38" s="96" t="s">
        <v>18</v>
      </c>
      <c r="D38" s="58">
        <v>2574</v>
      </c>
      <c r="E38" s="44"/>
      <c r="F38" s="44"/>
      <c r="G38" s="33"/>
      <c r="H38" s="98"/>
      <c r="I38" s="34"/>
      <c r="J38" s="94">
        <f t="shared" si="1"/>
        <v>2574</v>
      </c>
      <c r="K38" s="95"/>
      <c r="L38">
        <v>1</v>
      </c>
    </row>
    <row r="39" spans="1:12" ht="33" customHeight="1">
      <c r="A39" s="89">
        <v>602</v>
      </c>
      <c r="B39" s="99" t="s">
        <v>42</v>
      </c>
      <c r="C39" s="100" t="s">
        <v>18</v>
      </c>
      <c r="D39" s="58">
        <v>4224</v>
      </c>
      <c r="E39" s="44"/>
      <c r="F39" s="32"/>
      <c r="G39" s="33"/>
      <c r="H39" s="34"/>
      <c r="I39" s="35"/>
      <c r="J39" s="41">
        <f t="shared" si="1"/>
        <v>4224</v>
      </c>
      <c r="K39" s="101"/>
      <c r="L39">
        <v>1</v>
      </c>
    </row>
    <row r="40" spans="1:12" ht="33" customHeight="1">
      <c r="A40" s="89">
        <v>602</v>
      </c>
      <c r="B40" s="28" t="s">
        <v>43</v>
      </c>
      <c r="C40" s="100" t="s">
        <v>18</v>
      </c>
      <c r="D40" s="58">
        <v>4224</v>
      </c>
      <c r="E40" s="44"/>
      <c r="F40" s="32"/>
      <c r="G40" s="33"/>
      <c r="H40" s="34"/>
      <c r="I40" s="35"/>
      <c r="J40" s="41">
        <f t="shared" si="1"/>
        <v>4224</v>
      </c>
      <c r="K40" s="102"/>
      <c r="L40">
        <v>1</v>
      </c>
    </row>
    <row r="41" spans="1:12" ht="33" customHeight="1">
      <c r="A41" s="89">
        <v>602</v>
      </c>
      <c r="B41" s="28" t="s">
        <v>44</v>
      </c>
      <c r="C41" s="100" t="s">
        <v>18</v>
      </c>
      <c r="D41" s="58">
        <v>4224</v>
      </c>
      <c r="E41" s="44"/>
      <c r="F41" s="32"/>
      <c r="G41" s="33"/>
      <c r="H41" s="34"/>
      <c r="I41" s="35"/>
      <c r="J41" s="41">
        <f t="shared" si="1"/>
        <v>4224</v>
      </c>
      <c r="K41" s="102"/>
      <c r="L41">
        <v>1</v>
      </c>
    </row>
    <row r="42" spans="1:12" ht="33" customHeight="1">
      <c r="A42" s="89">
        <v>602</v>
      </c>
      <c r="B42" s="28" t="s">
        <v>45</v>
      </c>
      <c r="C42" s="100" t="s">
        <v>18</v>
      </c>
      <c r="D42" s="58">
        <v>4224</v>
      </c>
      <c r="E42" s="44"/>
      <c r="F42" s="32"/>
      <c r="G42" s="33"/>
      <c r="H42" s="34"/>
      <c r="I42" s="35"/>
      <c r="J42" s="41">
        <f t="shared" si="1"/>
        <v>4224</v>
      </c>
      <c r="K42" s="102"/>
      <c r="L42">
        <v>1</v>
      </c>
    </row>
    <row r="43" spans="1:12" ht="33" customHeight="1">
      <c r="A43" s="89">
        <v>602</v>
      </c>
      <c r="B43" s="28" t="s">
        <v>46</v>
      </c>
      <c r="C43" s="100" t="s">
        <v>18</v>
      </c>
      <c r="D43" s="58">
        <v>4224</v>
      </c>
      <c r="E43" s="44"/>
      <c r="F43" s="32"/>
      <c r="G43" s="33"/>
      <c r="H43" s="34"/>
      <c r="I43" s="35"/>
      <c r="J43" s="41">
        <f t="shared" si="1"/>
        <v>4224</v>
      </c>
      <c r="K43" s="102"/>
      <c r="L43">
        <v>1</v>
      </c>
    </row>
    <row r="44" spans="1:12" ht="33" customHeight="1">
      <c r="A44" s="27">
        <v>602</v>
      </c>
      <c r="B44" s="103" t="s">
        <v>47</v>
      </c>
      <c r="C44" s="100" t="s">
        <v>18</v>
      </c>
      <c r="D44" s="58">
        <v>2790</v>
      </c>
      <c r="E44" s="44"/>
      <c r="F44" s="104"/>
      <c r="G44" s="44">
        <v>350</v>
      </c>
      <c r="H44" s="44">
        <v>0</v>
      </c>
      <c r="I44" s="34"/>
      <c r="J44" s="105">
        <f t="shared" si="1"/>
        <v>2440</v>
      </c>
      <c r="K44" s="106"/>
      <c r="L44">
        <v>1</v>
      </c>
    </row>
    <row r="45" spans="1:12" ht="33" customHeight="1">
      <c r="A45" s="39">
        <v>602</v>
      </c>
      <c r="B45" s="52" t="s">
        <v>48</v>
      </c>
      <c r="C45" s="100" t="s">
        <v>18</v>
      </c>
      <c r="D45" s="58">
        <v>2574</v>
      </c>
      <c r="E45" s="44"/>
      <c r="F45" s="33"/>
      <c r="G45" s="107"/>
      <c r="H45" s="44">
        <v>250</v>
      </c>
      <c r="I45" s="108"/>
      <c r="J45" s="105">
        <f t="shared" si="1"/>
        <v>2324</v>
      </c>
      <c r="K45" s="46"/>
      <c r="L45">
        <v>1</v>
      </c>
    </row>
    <row r="46" spans="1:12" ht="33" customHeight="1">
      <c r="A46" s="27">
        <v>602</v>
      </c>
      <c r="B46" s="103" t="s">
        <v>49</v>
      </c>
      <c r="C46" s="109" t="s">
        <v>18</v>
      </c>
      <c r="D46" s="58">
        <v>2574</v>
      </c>
      <c r="E46" s="44"/>
      <c r="F46" s="33"/>
      <c r="G46" s="44"/>
      <c r="H46" s="34"/>
      <c r="I46" s="34"/>
      <c r="J46" s="105">
        <f t="shared" si="1"/>
        <v>2574</v>
      </c>
      <c r="K46" s="110"/>
      <c r="L46">
        <v>1</v>
      </c>
    </row>
    <row r="47" spans="1:12" ht="33" customHeight="1">
      <c r="A47" s="27">
        <v>602</v>
      </c>
      <c r="B47" s="103" t="s">
        <v>50</v>
      </c>
      <c r="C47" s="109" t="s">
        <v>31</v>
      </c>
      <c r="D47" s="58">
        <v>2789</v>
      </c>
      <c r="E47" s="44"/>
      <c r="F47" s="33"/>
      <c r="G47" s="44"/>
      <c r="H47" s="34"/>
      <c r="I47" s="34"/>
      <c r="J47" s="105">
        <f t="shared" si="1"/>
        <v>2789</v>
      </c>
      <c r="K47" s="110"/>
      <c r="L47">
        <v>1</v>
      </c>
    </row>
    <row r="48" spans="1:12" ht="33" customHeight="1">
      <c r="A48" s="27">
        <v>602</v>
      </c>
      <c r="B48" s="111" t="s">
        <v>51</v>
      </c>
      <c r="C48" s="57" t="s">
        <v>27</v>
      </c>
      <c r="D48" s="58">
        <v>1287</v>
      </c>
      <c r="E48" s="44"/>
      <c r="F48" s="33"/>
      <c r="G48" s="44"/>
      <c r="H48" s="34"/>
      <c r="I48" s="34"/>
      <c r="J48" s="105">
        <f t="shared" si="1"/>
        <v>1287</v>
      </c>
      <c r="K48" s="110"/>
      <c r="L48">
        <v>1</v>
      </c>
    </row>
    <row r="49" spans="1:12" ht="33" customHeight="1">
      <c r="A49" s="39">
        <v>102</v>
      </c>
      <c r="B49" s="52" t="s">
        <v>52</v>
      </c>
      <c r="C49" s="57" t="s">
        <v>27</v>
      </c>
      <c r="D49" s="58">
        <v>513</v>
      </c>
      <c r="E49" s="44"/>
      <c r="F49" s="44"/>
      <c r="G49" s="33"/>
      <c r="H49" s="98"/>
      <c r="I49" s="34"/>
      <c r="J49" s="30">
        <f t="shared" si="1"/>
        <v>513</v>
      </c>
      <c r="K49" s="95"/>
      <c r="L49">
        <v>1</v>
      </c>
    </row>
    <row r="50" spans="1:11" ht="8.25" customHeight="1">
      <c r="A50" s="112"/>
      <c r="B50" s="113"/>
      <c r="C50" s="114"/>
      <c r="D50" s="115"/>
      <c r="E50" s="116"/>
      <c r="F50" s="117"/>
      <c r="G50" s="118"/>
      <c r="H50" s="119"/>
      <c r="I50" s="120"/>
      <c r="J50" s="115"/>
      <c r="K50" s="121"/>
    </row>
    <row r="51" spans="1:12" ht="12.75">
      <c r="A51" s="122"/>
      <c r="B51" s="123"/>
      <c r="C51" s="124" t="s">
        <v>36</v>
      </c>
      <c r="D51" s="125">
        <f aca="true" t="shared" si="2" ref="D51:J51">SUM(D36:D49)</f>
        <v>40356</v>
      </c>
      <c r="E51" s="125">
        <f t="shared" si="2"/>
        <v>0</v>
      </c>
      <c r="F51" s="125">
        <f t="shared" si="2"/>
        <v>0</v>
      </c>
      <c r="G51" s="125">
        <f t="shared" si="2"/>
        <v>350</v>
      </c>
      <c r="H51" s="125">
        <f t="shared" si="2"/>
        <v>250</v>
      </c>
      <c r="I51" s="125">
        <f t="shared" si="2"/>
        <v>0</v>
      </c>
      <c r="J51" s="125">
        <f t="shared" si="2"/>
        <v>39756</v>
      </c>
      <c r="K51" s="122"/>
      <c r="L51">
        <f>SUM(L36:L50)</f>
        <v>14</v>
      </c>
    </row>
    <row r="55" spans="1:11" ht="17.25" customHeight="1">
      <c r="A55" s="3"/>
      <c r="B55" s="3"/>
      <c r="C55" s="195" t="s">
        <v>0</v>
      </c>
      <c r="D55" s="195"/>
      <c r="E55" s="195"/>
      <c r="F55" s="195"/>
      <c r="G55" s="195"/>
      <c r="H55" s="3"/>
      <c r="I55" s="3"/>
      <c r="J55" s="3"/>
      <c r="K55" s="3"/>
    </row>
    <row r="56" spans="1:11" ht="15.75" customHeight="1">
      <c r="A56" s="3"/>
      <c r="B56" s="3"/>
      <c r="C56" s="196" t="s">
        <v>1</v>
      </c>
      <c r="D56" s="196"/>
      <c r="E56" s="196"/>
      <c r="F56" s="196"/>
      <c r="G56" s="196"/>
      <c r="H56" s="3"/>
      <c r="I56" s="3"/>
      <c r="J56" s="3"/>
      <c r="K56" s="4" t="s">
        <v>53</v>
      </c>
    </row>
    <row r="57" spans="1:11" ht="18" customHeight="1">
      <c r="A57" s="3"/>
      <c r="B57" s="3"/>
      <c r="C57" s="190" t="s">
        <v>88</v>
      </c>
      <c r="D57" s="190"/>
      <c r="E57" s="190"/>
      <c r="F57" s="190"/>
      <c r="G57" s="190"/>
      <c r="H57" s="3"/>
      <c r="I57" s="3"/>
      <c r="J57" s="3"/>
      <c r="K57" s="3"/>
    </row>
    <row r="58" spans="1:11" ht="17.25" customHeight="1">
      <c r="A58" s="5"/>
      <c r="B58" s="6" t="s">
        <v>38</v>
      </c>
      <c r="C58" s="7"/>
      <c r="D58" s="8"/>
      <c r="E58" s="9"/>
      <c r="F58" s="10"/>
      <c r="G58" s="11"/>
      <c r="H58" s="11"/>
      <c r="I58" s="11"/>
      <c r="J58" s="11"/>
      <c r="K58" s="12"/>
    </row>
    <row r="60" spans="1:11" ht="16.5" customHeight="1">
      <c r="A60" s="5"/>
      <c r="B60" s="6"/>
      <c r="C60" s="7"/>
      <c r="D60" s="191" t="s">
        <v>4</v>
      </c>
      <c r="E60" s="191"/>
      <c r="F60" s="192"/>
      <c r="G60" s="192"/>
      <c r="H60" s="192"/>
      <c r="I60" s="192"/>
      <c r="J60" s="11"/>
      <c r="K60" s="12"/>
    </row>
    <row r="61" spans="1:11" ht="15" customHeight="1">
      <c r="A61" s="13" t="s">
        <v>5</v>
      </c>
      <c r="B61" s="193" t="s">
        <v>6</v>
      </c>
      <c r="C61" s="194" t="s">
        <v>7</v>
      </c>
      <c r="D61" s="188" t="s">
        <v>8</v>
      </c>
      <c r="E61" s="189" t="s">
        <v>9</v>
      </c>
      <c r="F61" s="188" t="s">
        <v>10</v>
      </c>
      <c r="G61" s="189" t="s">
        <v>11</v>
      </c>
      <c r="H61" s="188" t="s">
        <v>9</v>
      </c>
      <c r="I61" s="187" t="s">
        <v>12</v>
      </c>
      <c r="J61" s="188" t="s">
        <v>13</v>
      </c>
      <c r="K61" s="189" t="s">
        <v>14</v>
      </c>
    </row>
    <row r="62" spans="1:11" ht="12.75">
      <c r="A62" s="15" t="s">
        <v>15</v>
      </c>
      <c r="B62" s="193"/>
      <c r="C62" s="194"/>
      <c r="D62" s="188"/>
      <c r="E62" s="189"/>
      <c r="F62" s="188"/>
      <c r="G62" s="189"/>
      <c r="H62" s="188"/>
      <c r="I62" s="187"/>
      <c r="J62" s="188"/>
      <c r="K62" s="189"/>
    </row>
    <row r="63" spans="1:11" ht="12.75">
      <c r="A63" s="126"/>
      <c r="B63" s="127"/>
      <c r="C63" s="128"/>
      <c r="D63" s="129">
        <v>7302</v>
      </c>
      <c r="E63" s="130"/>
      <c r="F63" s="129"/>
      <c r="G63" s="131"/>
      <c r="H63" s="131"/>
      <c r="I63" s="132"/>
      <c r="J63" s="129"/>
      <c r="K63" s="130"/>
    </row>
    <row r="64" spans="1:12" ht="31.5" customHeight="1">
      <c r="A64" s="39">
        <v>102</v>
      </c>
      <c r="B64" s="133" t="s">
        <v>54</v>
      </c>
      <c r="C64" s="134" t="s">
        <v>18</v>
      </c>
      <c r="D64" s="30">
        <v>1561</v>
      </c>
      <c r="E64" s="135"/>
      <c r="F64" s="136"/>
      <c r="G64" s="32"/>
      <c r="H64" s="32"/>
      <c r="I64" s="137"/>
      <c r="J64" s="49">
        <f aca="true" t="shared" si="3" ref="J64:J78">SUM(D64:E64)-SUM(F64:I64)</f>
        <v>1561</v>
      </c>
      <c r="K64" s="37"/>
      <c r="L64">
        <v>1</v>
      </c>
    </row>
    <row r="65" spans="1:12" ht="31.5" customHeight="1">
      <c r="A65" s="39">
        <v>102</v>
      </c>
      <c r="B65" s="28" t="s">
        <v>55</v>
      </c>
      <c r="C65" s="29" t="s">
        <v>56</v>
      </c>
      <c r="D65" s="30">
        <v>5155</v>
      </c>
      <c r="E65" s="31"/>
      <c r="F65" s="32"/>
      <c r="G65" s="33"/>
      <c r="H65" s="33"/>
      <c r="I65" s="34"/>
      <c r="J65" s="49">
        <f t="shared" si="3"/>
        <v>5155</v>
      </c>
      <c r="K65" s="37"/>
      <c r="L65">
        <v>1</v>
      </c>
    </row>
    <row r="66" spans="1:12" ht="31.5" customHeight="1">
      <c r="A66" s="39">
        <v>102</v>
      </c>
      <c r="B66" s="28" t="s">
        <v>57</v>
      </c>
      <c r="C66" s="29" t="s">
        <v>56</v>
      </c>
      <c r="D66" s="30">
        <v>5406</v>
      </c>
      <c r="E66" s="31"/>
      <c r="F66" s="32"/>
      <c r="G66" s="33"/>
      <c r="H66" s="33"/>
      <c r="I66" s="34"/>
      <c r="J66" s="49">
        <f t="shared" si="3"/>
        <v>5406</v>
      </c>
      <c r="K66" s="59"/>
      <c r="L66">
        <v>1</v>
      </c>
    </row>
    <row r="67" spans="1:12" ht="31.5" customHeight="1">
      <c r="A67" s="39">
        <v>102</v>
      </c>
      <c r="B67" s="52" t="s">
        <v>58</v>
      </c>
      <c r="C67" s="38" t="s">
        <v>56</v>
      </c>
      <c r="D67" s="30">
        <v>5720</v>
      </c>
      <c r="E67" s="31"/>
      <c r="F67" s="32"/>
      <c r="G67" s="33"/>
      <c r="H67" s="45"/>
      <c r="I67" s="34"/>
      <c r="J67" s="49">
        <f t="shared" si="3"/>
        <v>5720</v>
      </c>
      <c r="K67" s="59"/>
      <c r="L67">
        <v>1</v>
      </c>
    </row>
    <row r="68" spans="1:12" ht="31.5" customHeight="1">
      <c r="A68" s="39">
        <v>102</v>
      </c>
      <c r="B68" s="52" t="s">
        <v>59</v>
      </c>
      <c r="C68" s="38" t="s">
        <v>56</v>
      </c>
      <c r="D68" s="30">
        <v>5720</v>
      </c>
      <c r="E68" s="31"/>
      <c r="F68" s="32"/>
      <c r="G68" s="33"/>
      <c r="H68" s="45"/>
      <c r="I68" s="34"/>
      <c r="J68" s="49">
        <f t="shared" si="3"/>
        <v>5720</v>
      </c>
      <c r="K68" s="59"/>
      <c r="L68">
        <v>1</v>
      </c>
    </row>
    <row r="69" spans="1:12" ht="31.5" customHeight="1">
      <c r="A69" s="47">
        <v>102</v>
      </c>
      <c r="B69" s="133" t="s">
        <v>60</v>
      </c>
      <c r="C69" s="138" t="s">
        <v>56</v>
      </c>
      <c r="D69" s="30">
        <v>3331</v>
      </c>
      <c r="E69" s="31"/>
      <c r="F69" s="44"/>
      <c r="G69" s="33"/>
      <c r="H69" s="34"/>
      <c r="I69" s="98"/>
      <c r="J69" s="49">
        <f t="shared" si="3"/>
        <v>3331</v>
      </c>
      <c r="K69" s="139"/>
      <c r="L69">
        <v>1</v>
      </c>
    </row>
    <row r="70" spans="1:12" ht="31.5" customHeight="1">
      <c r="A70" s="47">
        <v>102</v>
      </c>
      <c r="B70" s="133" t="s">
        <v>61</v>
      </c>
      <c r="C70" s="138" t="s">
        <v>56</v>
      </c>
      <c r="D70" s="30">
        <v>5948</v>
      </c>
      <c r="E70" s="31"/>
      <c r="F70" s="44"/>
      <c r="G70" s="33"/>
      <c r="H70" s="34"/>
      <c r="I70" s="98"/>
      <c r="J70" s="49">
        <f t="shared" si="3"/>
        <v>5948</v>
      </c>
      <c r="K70" s="139"/>
      <c r="L70">
        <v>1</v>
      </c>
    </row>
    <row r="71" spans="1:12" ht="31.5" customHeight="1">
      <c r="A71" s="39">
        <v>602</v>
      </c>
      <c r="B71" s="52" t="s">
        <v>62</v>
      </c>
      <c r="C71" s="29" t="s">
        <v>56</v>
      </c>
      <c r="D71" s="30">
        <v>4072</v>
      </c>
      <c r="E71" s="31"/>
      <c r="F71" s="32"/>
      <c r="G71" s="33"/>
      <c r="H71" s="53"/>
      <c r="I71" s="34"/>
      <c r="J71" s="49">
        <f t="shared" si="3"/>
        <v>4072</v>
      </c>
      <c r="K71" s="59"/>
      <c r="L71">
        <v>1</v>
      </c>
    </row>
    <row r="72" spans="1:12" ht="31.5" customHeight="1">
      <c r="A72" s="39">
        <v>602</v>
      </c>
      <c r="B72" s="111" t="s">
        <v>63</v>
      </c>
      <c r="C72" s="38" t="s">
        <v>56</v>
      </c>
      <c r="D72" s="30">
        <v>4791</v>
      </c>
      <c r="E72" s="31"/>
      <c r="F72" s="33"/>
      <c r="G72" s="33"/>
      <c r="H72" s="140"/>
      <c r="I72" s="23"/>
      <c r="J72" s="30">
        <f t="shared" si="3"/>
        <v>4791</v>
      </c>
      <c r="K72" s="141"/>
      <c r="L72">
        <v>1</v>
      </c>
    </row>
    <row r="73" spans="1:12" ht="33.75" customHeight="1">
      <c r="A73" s="39">
        <v>102</v>
      </c>
      <c r="B73" s="111" t="s">
        <v>64</v>
      </c>
      <c r="C73" s="50" t="s">
        <v>27</v>
      </c>
      <c r="D73" s="30">
        <v>1234</v>
      </c>
      <c r="E73" s="142"/>
      <c r="F73" s="136"/>
      <c r="G73" s="32"/>
      <c r="H73" s="32"/>
      <c r="I73" s="137"/>
      <c r="J73" s="30">
        <f t="shared" si="3"/>
        <v>1234</v>
      </c>
      <c r="K73" s="143"/>
      <c r="L73">
        <v>1</v>
      </c>
    </row>
    <row r="74" spans="1:12" ht="33.75" customHeight="1">
      <c r="A74" s="39">
        <v>102</v>
      </c>
      <c r="B74" s="111" t="s">
        <v>65</v>
      </c>
      <c r="C74" s="50" t="s">
        <v>56</v>
      </c>
      <c r="D74" s="30">
        <v>3614</v>
      </c>
      <c r="E74" s="142"/>
      <c r="F74" s="136"/>
      <c r="G74" s="144"/>
      <c r="H74" s="67">
        <v>300</v>
      </c>
      <c r="I74" s="145"/>
      <c r="J74" s="146">
        <f t="shared" si="3"/>
        <v>3314</v>
      </c>
      <c r="K74" s="143"/>
      <c r="L74">
        <v>1</v>
      </c>
    </row>
    <row r="75" spans="1:12" ht="33.75" customHeight="1">
      <c r="A75" s="39">
        <v>102</v>
      </c>
      <c r="B75" s="111" t="s">
        <v>66</v>
      </c>
      <c r="C75" s="50" t="s">
        <v>27</v>
      </c>
      <c r="D75" s="30">
        <v>1430</v>
      </c>
      <c r="E75" s="142"/>
      <c r="F75" s="136"/>
      <c r="G75" s="44"/>
      <c r="H75" s="32"/>
      <c r="I75" s="137"/>
      <c r="J75" s="30">
        <f t="shared" si="3"/>
        <v>1430</v>
      </c>
      <c r="K75" s="143"/>
      <c r="L75">
        <v>1</v>
      </c>
    </row>
    <row r="76" spans="1:12" ht="33.75" customHeight="1">
      <c r="A76" s="39">
        <v>102</v>
      </c>
      <c r="B76" s="111" t="s">
        <v>67</v>
      </c>
      <c r="C76" s="50" t="s">
        <v>33</v>
      </c>
      <c r="D76" s="30">
        <v>1718</v>
      </c>
      <c r="E76" s="142"/>
      <c r="F76" s="136"/>
      <c r="G76" s="44"/>
      <c r="H76" s="32"/>
      <c r="I76" s="137"/>
      <c r="J76" s="30">
        <f t="shared" si="3"/>
        <v>1718</v>
      </c>
      <c r="K76" s="143"/>
      <c r="L76">
        <v>1</v>
      </c>
    </row>
    <row r="77" spans="1:12" ht="33.75" customHeight="1">
      <c r="A77" s="39">
        <v>102</v>
      </c>
      <c r="B77" s="111" t="s">
        <v>68</v>
      </c>
      <c r="C77" s="50" t="s">
        <v>27</v>
      </c>
      <c r="D77" s="30">
        <v>1235</v>
      </c>
      <c r="E77" s="142"/>
      <c r="F77" s="136"/>
      <c r="G77" s="44"/>
      <c r="H77" s="32"/>
      <c r="I77" s="137"/>
      <c r="J77" s="30">
        <f t="shared" si="3"/>
        <v>1235</v>
      </c>
      <c r="K77" s="143"/>
      <c r="L77">
        <v>1</v>
      </c>
    </row>
    <row r="78" spans="1:12" ht="27.75" customHeight="1">
      <c r="A78" s="147">
        <v>602</v>
      </c>
      <c r="B78" s="148" t="s">
        <v>69</v>
      </c>
      <c r="C78" s="50" t="s">
        <v>33</v>
      </c>
      <c r="D78" s="149">
        <v>4791</v>
      </c>
      <c r="E78" s="148"/>
      <c r="F78" s="150"/>
      <c r="G78" s="151"/>
      <c r="H78" s="152"/>
      <c r="I78" s="153"/>
      <c r="J78" s="154">
        <f t="shared" si="3"/>
        <v>4791</v>
      </c>
      <c r="K78" s="123"/>
      <c r="L78">
        <v>1</v>
      </c>
    </row>
    <row r="79" spans="1:12" ht="12.75">
      <c r="A79" s="155"/>
      <c r="B79" s="155"/>
      <c r="C79" s="72" t="s">
        <v>36</v>
      </c>
      <c r="D79" s="156">
        <f>SUM(D64:D78)</f>
        <v>55726</v>
      </c>
      <c r="E79" s="157">
        <f>SUM(E65:E75)</f>
        <v>0</v>
      </c>
      <c r="F79" s="158">
        <f>SUM(F65:F75)</f>
        <v>0</v>
      </c>
      <c r="G79" s="158">
        <f>SUM(G65:G75)</f>
        <v>0</v>
      </c>
      <c r="H79" s="158">
        <f>SUM(H65:H75)</f>
        <v>300</v>
      </c>
      <c r="I79" s="158">
        <f>SUM(I65:I75)</f>
        <v>0</v>
      </c>
      <c r="J79" s="156">
        <f>SUM(J64:J78)</f>
        <v>55426</v>
      </c>
      <c r="K79" s="155"/>
      <c r="L79">
        <f>SUM(L64:L78)</f>
        <v>15</v>
      </c>
    </row>
    <row r="83" spans="4:10" ht="12.75">
      <c r="D83" s="159">
        <f aca="true" t="shared" si="4" ref="D83:J83">D25+D51+D79</f>
        <v>128196</v>
      </c>
      <c r="E83" s="159">
        <f t="shared" si="4"/>
        <v>0</v>
      </c>
      <c r="F83" s="159">
        <f t="shared" si="4"/>
        <v>0</v>
      </c>
      <c r="G83" s="159">
        <f t="shared" si="4"/>
        <v>350</v>
      </c>
      <c r="H83" s="159">
        <f t="shared" si="4"/>
        <v>550</v>
      </c>
      <c r="I83" s="159">
        <f t="shared" si="4"/>
        <v>0</v>
      </c>
      <c r="J83" s="160">
        <f t="shared" si="4"/>
        <v>127296</v>
      </c>
    </row>
    <row r="87" spans="4:12" ht="12.75">
      <c r="D87" s="161"/>
      <c r="E87" s="161"/>
      <c r="F87" s="161"/>
      <c r="G87" s="161"/>
      <c r="H87" s="161"/>
      <c r="I87" s="161"/>
      <c r="J87" s="161"/>
      <c r="L87">
        <f>L25+L51+L79</f>
        <v>44</v>
      </c>
    </row>
    <row r="88" ht="12.75">
      <c r="G88" s="11"/>
    </row>
    <row r="89" spans="7:8" ht="12.75">
      <c r="G89" s="1" t="s">
        <v>70</v>
      </c>
      <c r="H89" s="1" t="s">
        <v>71</v>
      </c>
    </row>
    <row r="92" spans="4:10" ht="12.75">
      <c r="D92"/>
      <c r="F92"/>
      <c r="G92"/>
      <c r="H92"/>
      <c r="I92"/>
      <c r="J92"/>
    </row>
    <row r="94" ht="12.75">
      <c r="J94" s="162"/>
    </row>
    <row r="99" spans="2:3" ht="12.75">
      <c r="B99" s="163" t="s">
        <v>72</v>
      </c>
      <c r="C99" s="164">
        <f>D25+D36+D49+D64+D73+D75+D76+D77-D21-D23</f>
        <v>35288</v>
      </c>
    </row>
    <row r="100" spans="2:3" ht="12.75">
      <c r="B100" s="165" t="s">
        <v>73</v>
      </c>
      <c r="C100" s="166">
        <f>D37+D38+D39+D40+D41+D42+D43+D44+D45+D46+D47+D48+D78+D21+D23</f>
        <v>49151</v>
      </c>
    </row>
    <row r="101" spans="2:3" ht="12.75">
      <c r="B101" s="167" t="s">
        <v>74</v>
      </c>
      <c r="C101" s="168">
        <f>D65+D66+D67+D68+D69+D70+D74</f>
        <v>34894</v>
      </c>
    </row>
    <row r="102" spans="2:3" ht="12.75">
      <c r="B102" s="169" t="s">
        <v>75</v>
      </c>
      <c r="C102" s="170">
        <f>D71+D72</f>
        <v>8863</v>
      </c>
    </row>
    <row r="104" spans="3:10" ht="12.75">
      <c r="C104" s="171">
        <f>SUM(C99:C103)</f>
        <v>128196</v>
      </c>
      <c r="J104" s="172">
        <f>C104-I83</f>
        <v>128196</v>
      </c>
    </row>
  </sheetData>
  <sheetProtection selectLockedCells="1" selectUnlockedCells="1"/>
  <mergeCells count="45">
    <mergeCell ref="C1:G1"/>
    <mergeCell ref="C2:G2"/>
    <mergeCell ref="C3:G3"/>
    <mergeCell ref="D6:E6"/>
    <mergeCell ref="F6:I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C28:G28"/>
    <mergeCell ref="C29:G29"/>
    <mergeCell ref="C30:G30"/>
    <mergeCell ref="D32:E32"/>
    <mergeCell ref="F32:I32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C55:G55"/>
    <mergeCell ref="C56:G56"/>
    <mergeCell ref="B61:B62"/>
    <mergeCell ref="C61:C62"/>
    <mergeCell ref="D61:D62"/>
    <mergeCell ref="E61:E62"/>
    <mergeCell ref="F61:F62"/>
    <mergeCell ref="G61:G62"/>
    <mergeCell ref="I61:I62"/>
    <mergeCell ref="J61:J62"/>
    <mergeCell ref="K61:K62"/>
    <mergeCell ref="C57:G57"/>
    <mergeCell ref="D60:E60"/>
    <mergeCell ref="F60:I60"/>
    <mergeCell ref="H61:H62"/>
  </mergeCells>
  <printOptions/>
  <pageMargins left="0.6701388888888888" right="0.15763888888888888" top="0.19652777777777777" bottom="0.19652777777777777" header="0.5118055555555555" footer="0.5118055555555555"/>
  <pageSetup horizontalDpi="300" verticalDpi="3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201" t="s">
        <v>76</v>
      </c>
      <c r="B1" s="201"/>
      <c r="C1" s="201"/>
      <c r="D1" s="201"/>
      <c r="E1" s="201"/>
      <c r="F1" s="201"/>
      <c r="G1" s="201"/>
      <c r="H1" s="201"/>
      <c r="I1" s="201"/>
    </row>
    <row r="3" spans="2:8" ht="22.5">
      <c r="B3" s="173" t="s">
        <v>77</v>
      </c>
      <c r="C3" s="173" t="s">
        <v>78</v>
      </c>
      <c r="D3" s="173" t="s">
        <v>79</v>
      </c>
      <c r="E3" s="173" t="s">
        <v>80</v>
      </c>
      <c r="F3" s="173" t="s">
        <v>81</v>
      </c>
      <c r="G3" s="173" t="s">
        <v>82</v>
      </c>
      <c r="H3" s="173" t="s">
        <v>83</v>
      </c>
    </row>
    <row r="5" spans="1:9" ht="12.75">
      <c r="A5" s="174" t="s">
        <v>84</v>
      </c>
      <c r="B5" s="175" t="s">
        <v>85</v>
      </c>
      <c r="C5" s="176" t="s">
        <v>85</v>
      </c>
      <c r="D5" s="176" t="s">
        <v>85</v>
      </c>
      <c r="E5" s="177" t="s">
        <v>85</v>
      </c>
      <c r="F5" s="177" t="s">
        <v>85</v>
      </c>
      <c r="G5" s="177" t="s">
        <v>85</v>
      </c>
      <c r="H5" s="177" t="s">
        <v>85</v>
      </c>
      <c r="I5" s="12" t="s">
        <v>86</v>
      </c>
    </row>
    <row r="6" spans="1:9" ht="12.75">
      <c r="A6" s="174" t="s">
        <v>87</v>
      </c>
      <c r="B6" s="175" t="s">
        <v>85</v>
      </c>
      <c r="C6" s="176" t="s">
        <v>85</v>
      </c>
      <c r="D6" s="176" t="s">
        <v>85</v>
      </c>
      <c r="E6" s="177" t="s">
        <v>85</v>
      </c>
      <c r="F6" s="176" t="s">
        <v>85</v>
      </c>
      <c r="G6" s="176" t="s">
        <v>85</v>
      </c>
      <c r="H6" s="176" t="s">
        <v>85</v>
      </c>
      <c r="I6" s="12" t="s">
        <v>86</v>
      </c>
    </row>
    <row r="7" spans="1:8" ht="12.75">
      <c r="A7" s="178" t="s">
        <v>46</v>
      </c>
      <c r="B7" s="179"/>
      <c r="C7" s="180"/>
      <c r="D7" s="180"/>
      <c r="E7" s="177" t="s">
        <v>85</v>
      </c>
      <c r="F7" s="176" t="s">
        <v>85</v>
      </c>
      <c r="G7" s="176" t="s">
        <v>85</v>
      </c>
      <c r="H7" s="176" t="s">
        <v>85</v>
      </c>
    </row>
    <row r="8" spans="1:8" ht="12.75">
      <c r="A8" s="181" t="s">
        <v>52</v>
      </c>
      <c r="B8" s="179"/>
      <c r="C8" s="180"/>
      <c r="D8" s="180"/>
      <c r="E8" s="177" t="s">
        <v>85</v>
      </c>
      <c r="F8" s="176" t="s">
        <v>85</v>
      </c>
      <c r="G8" s="176" t="s">
        <v>85</v>
      </c>
      <c r="H8" s="176" t="s">
        <v>85</v>
      </c>
    </row>
    <row r="9" spans="1:8" ht="12.75">
      <c r="A9" s="182" t="s">
        <v>60</v>
      </c>
      <c r="B9" s="179"/>
      <c r="C9" s="155"/>
      <c r="D9" s="180"/>
      <c r="E9" s="180"/>
      <c r="F9" s="176" t="s">
        <v>85</v>
      </c>
      <c r="G9" s="176" t="s">
        <v>85</v>
      </c>
      <c r="H9" s="176" t="s">
        <v>85</v>
      </c>
    </row>
    <row r="10" spans="1:8" ht="12.75">
      <c r="A10" s="183" t="s">
        <v>47</v>
      </c>
      <c r="B10" s="155"/>
      <c r="C10" s="180"/>
      <c r="D10" s="155"/>
      <c r="E10" s="180"/>
      <c r="G10" s="176" t="s">
        <v>85</v>
      </c>
      <c r="H10" s="176" t="s">
        <v>85</v>
      </c>
    </row>
    <row r="11" spans="1:8" ht="12.75">
      <c r="A11" s="184" t="s">
        <v>49</v>
      </c>
      <c r="B11" s="155"/>
      <c r="C11" s="180"/>
      <c r="D11" s="180"/>
      <c r="E11" s="185"/>
      <c r="G11" s="176" t="s">
        <v>85</v>
      </c>
      <c r="H11" s="176" t="s">
        <v>85</v>
      </c>
    </row>
    <row r="12" spans="1:8" ht="12.75">
      <c r="A12" s="178" t="s">
        <v>25</v>
      </c>
      <c r="B12" s="200"/>
      <c r="C12" s="200"/>
      <c r="D12" s="200"/>
      <c r="E12" s="180"/>
      <c r="H12" s="176" t="s">
        <v>85</v>
      </c>
    </row>
    <row r="13" spans="1:8" ht="12.75">
      <c r="A13" s="178" t="s">
        <v>42</v>
      </c>
      <c r="B13" s="200"/>
      <c r="C13" s="200"/>
      <c r="D13" s="200"/>
      <c r="E13" s="180"/>
      <c r="H13" s="176" t="s">
        <v>85</v>
      </c>
    </row>
    <row r="14" spans="1:8" ht="12.75">
      <c r="A14" s="175" t="s">
        <v>43</v>
      </c>
      <c r="B14" s="200"/>
      <c r="C14" s="200"/>
      <c r="D14" s="200"/>
      <c r="E14" s="180"/>
      <c r="H14" s="176" t="s">
        <v>85</v>
      </c>
    </row>
    <row r="15" spans="1:8" ht="12.75">
      <c r="A15" s="178" t="s">
        <v>51</v>
      </c>
      <c r="B15" s="200"/>
      <c r="C15" s="200"/>
      <c r="D15" s="200"/>
      <c r="E15" s="180"/>
      <c r="H15" s="176" t="s">
        <v>85</v>
      </c>
    </row>
    <row r="16" spans="1:8" ht="12.75">
      <c r="A16" s="175" t="s">
        <v>62</v>
      </c>
      <c r="B16" s="200"/>
      <c r="C16" s="200"/>
      <c r="D16" s="200"/>
      <c r="E16" s="180"/>
      <c r="H16" s="176" t="s">
        <v>85</v>
      </c>
    </row>
    <row r="17" spans="1:5" ht="12.75">
      <c r="A17" s="186"/>
      <c r="B17" s="200"/>
      <c r="C17" s="200"/>
      <c r="D17" s="200"/>
      <c r="E17" s="180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ayuntamiento zapotlanejo</cp:lastModifiedBy>
  <cp:lastPrinted>2014-09-01T15:32:29Z</cp:lastPrinted>
  <dcterms:modified xsi:type="dcterms:W3CDTF">2014-09-01T15:32:30Z</dcterms:modified>
  <cp:category/>
  <cp:version/>
  <cp:contentType/>
  <cp:contentStatus/>
</cp:coreProperties>
</file>